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480" yWindow="48" windowWidth="15192" windowHeight="9372"/>
  </bookViews>
  <sheets>
    <sheet name="EIA-Cronograma" sheetId="2" r:id="rId1"/>
  </sheets>
  <definedNames>
    <definedName name="_xlnm.Print_Area" localSheetId="0">'EIA-Cronograma'!$B$1:$Y$29</definedName>
  </definedNames>
  <calcPr calcId="152511"/>
</workbook>
</file>

<file path=xl/calcChain.xml><?xml version="1.0" encoding="utf-8"?>
<calcChain xmlns="http://schemas.openxmlformats.org/spreadsheetml/2006/main">
  <c r="D6" i="2" l="1"/>
  <c r="E6" i="2" s="1"/>
  <c r="C11" i="2"/>
  <c r="D11" i="2"/>
  <c r="D23" i="2" l="1"/>
  <c r="C23" i="2"/>
  <c r="D19" i="2"/>
  <c r="C19" i="2"/>
  <c r="D14" i="2"/>
  <c r="C14" i="2"/>
  <c r="C20" i="2"/>
  <c r="D20" i="2" s="1"/>
  <c r="E7" i="2"/>
  <c r="D8" i="2"/>
  <c r="E8" i="2" s="1"/>
  <c r="C24" i="2" l="1"/>
  <c r="D24" i="2" s="1"/>
  <c r="C25" i="2" s="1"/>
  <c r="D25" i="2" s="1"/>
  <c r="C21" i="2"/>
  <c r="D21" i="2" s="1"/>
  <c r="C22" i="2" s="1"/>
  <c r="D22" i="2" s="1"/>
  <c r="E22" i="2" s="1"/>
  <c r="C9" i="2"/>
  <c r="C12" i="2" s="1"/>
  <c r="E20" i="2"/>
  <c r="E21" i="2" l="1"/>
  <c r="C26" i="2"/>
  <c r="D26" i="2" s="1"/>
  <c r="E25" i="2"/>
  <c r="E24" i="2"/>
  <c r="C13" i="2"/>
  <c r="D13" i="2" s="1"/>
  <c r="E13" i="2" s="1"/>
  <c r="D12" i="2"/>
  <c r="E12" i="2" s="1"/>
  <c r="D9" i="2"/>
  <c r="E9" i="2" s="1"/>
  <c r="C10" i="2"/>
  <c r="C27" i="2" l="1"/>
  <c r="D27" i="2" s="1"/>
  <c r="E26" i="2"/>
  <c r="C17" i="2"/>
  <c r="D17" i="2" s="1"/>
  <c r="E17" i="2" s="1"/>
  <c r="D10" i="2"/>
  <c r="E10" i="2" s="1"/>
  <c r="C18" i="2"/>
  <c r="D18" i="2" s="1"/>
  <c r="E18" i="2" s="1"/>
  <c r="C16" i="2"/>
  <c r="D16" i="2" s="1"/>
  <c r="E16" i="2" s="1"/>
  <c r="C15" i="2"/>
  <c r="D15" i="2" s="1"/>
  <c r="E15" i="2" s="1"/>
  <c r="C28" i="2" l="1"/>
  <c r="D28" i="2" s="1"/>
  <c r="E28" i="2" s="1"/>
  <c r="E27" i="2"/>
</calcChain>
</file>

<file path=xl/sharedStrings.xml><?xml version="1.0" encoding="utf-8"?>
<sst xmlns="http://schemas.openxmlformats.org/spreadsheetml/2006/main" count="52" uniqueCount="49">
  <si>
    <t>Actividad</t>
  </si>
  <si>
    <t>Inicio</t>
  </si>
  <si>
    <t>Fin</t>
  </si>
  <si>
    <t>Cronograma Preliminar</t>
  </si>
  <si>
    <t>Transporte desde puerto C.R. a Diadema</t>
  </si>
  <si>
    <t>Montaje mecánico</t>
  </si>
  <si>
    <t xml:space="preserve">Montaje mecánico y eléctrico </t>
  </si>
  <si>
    <t>Ensayos y Marcha Industrial</t>
  </si>
  <si>
    <t>Habilitación Comercial</t>
  </si>
  <si>
    <t>Duración</t>
  </si>
  <si>
    <t>Plazos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</si>
  <si>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</si>
  <si>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</si>
  <si>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</si>
  <si>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</si>
  <si>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</si>
  <si>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</si>
  <si>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</si>
  <si>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</si>
  <si>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</si>
  <si>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</si>
  <si>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</si>
  <si>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</si>
  <si>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</si>
  <si>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</si>
  <si>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</si>
  <si>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</si>
  <si>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</si>
  <si>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</si>
  <si>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</si>
  <si>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</si>
  <si>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Meses</t>
  </si>
  <si>
    <t>Construcción Obras Electromecánicas</t>
  </si>
  <si>
    <t>Ampliación ET Diadema, campos 33 kV y 132 kV</t>
  </si>
  <si>
    <t>Nota: Los plazos de inicio y fin se indican en días corridos contados desde la fecha de suscripción del Contrato de Abastecimiento.</t>
  </si>
  <si>
    <t>Proyecto Parque Eólico Diadema II</t>
  </si>
  <si>
    <t>Construcción Obras Civiles</t>
  </si>
  <si>
    <t>Aerogeneradores (x 6)</t>
  </si>
  <si>
    <t>Caminos Internos y Locaciones Aerogeneradores</t>
  </si>
  <si>
    <t>Fundaciones de Aerogeneradores</t>
  </si>
  <si>
    <t>Líneas Aéreas de 33 kV</t>
  </si>
  <si>
    <t>Instalación Centro de Maniobras 33 kV</t>
  </si>
  <si>
    <t>Ensayos y Energización Red Interna 33 kV</t>
  </si>
  <si>
    <t>Llegada a puerto Comodoro Rivadavia y liberación de Aduana</t>
  </si>
  <si>
    <t>Contrato de Abastecimiento</t>
  </si>
  <si>
    <t>Cierre Financiero y Contrato Aerogeneradores</t>
  </si>
  <si>
    <t>Contratos Obras Civiles</t>
  </si>
  <si>
    <t>Contrato Obras Electromecánicas</t>
  </si>
  <si>
    <t>Suscripción de Contratos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</si>
</sst>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0" fillId="0" borderId="0" xfId="0" applyFill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Border="1" applyAlignment="1">
      <alignment horizont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49" fontId="2" fillId="3" borderId="22" xfId="0" quotePrefix="1" applyNumberFormat="1" applyFont="1" applyFill="1" applyBorder="1" applyAlignment="1">
      <alignment horizontal="center" vertical="center"/>
    </xf>
    <xf numFmtId="49" fontId="2" fillId="3" borderId="6" xfId="0" quotePrefix="1" applyNumberFormat="1" applyFont="1" applyFill="1" applyBorder="1" applyAlignment="1">
      <alignment horizontal="center" vertical="center"/>
    </xf>
    <xf numFmtId="49" fontId="2" fillId="3" borderId="5" xfId="0" quotePrefix="1" applyNumberFormat="1" applyFont="1" applyFill="1" applyBorder="1" applyAlignment="1">
      <alignment horizontal="center" vertical="center"/>
    </xf>
    <xf numFmtId="1" fontId="3" fillId="0" borderId="21" xfId="0" applyNumberFormat="1" applyFont="1" applyBorder="1" applyAlignment="1">
      <alignment horizontal="center"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0" fontId="0" fillId="4" borderId="2" xfId="0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3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1" fontId="3" fillId="0" borderId="21" xfId="0" quotePrefix="1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1" fontId="2" fillId="0" borderId="24" xfId="0" applyNumberFormat="1" applyFont="1" applyBorder="1" applyAlignment="1">
      <alignment horizontal="center" vertical="center" wrapText="1"/>
    </xf>
    <xf numFmtId="1" fontId="3" fillId="0" borderId="23" xfId="0" applyNumberFormat="1" applyFont="1" applyBorder="1" applyAlignment="1">
      <alignment horizontal="center" vertical="center" wrapText="1"/>
    </xf>
    <xf numFmtId="0" fontId="0" fillId="4" borderId="25" xfId="0" applyFill="1" applyBorder="1" applyAlignment="1">
      <alignment vertical="center" wrapText="1"/>
    </xf>
    <xf numFmtId="0" fontId="0" fillId="4" borderId="18" xfId="0" applyFill="1" applyBorder="1" applyAlignment="1">
      <alignment vertical="center" wrapText="1"/>
    </xf>
    <xf numFmtId="0" fontId="0" fillId="4" borderId="19" xfId="0" applyFill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49" fontId="2" fillId="3" borderId="14" xfId="0" quotePrefix="1" applyNumberFormat="1" applyFont="1" applyFill="1" applyBorder="1" applyAlignment="1">
      <alignment horizontal="center" vertical="center"/>
    </xf>
    <xf numFmtId="49" fontId="2" fillId="3" borderId="15" xfId="0" quotePrefix="1" applyNumberFormat="1" applyFont="1" applyFill="1" applyBorder="1" applyAlignment="1">
      <alignment horizontal="center" vertical="center"/>
    </xf>
    <xf numFmtId="49" fontId="2" fillId="3" borderId="16" xfId="0" quotePrefix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7947</xdr:colOff>
      <xdr:row>7</xdr:row>
      <xdr:rowOff>10391</xdr:rowOff>
    </xdr:from>
    <xdr:to>
      <xdr:col>6</xdr:col>
      <xdr:colOff>53666</xdr:colOff>
      <xdr:row>8</xdr:row>
      <xdr:rowOff>9219</xdr:rowOff>
    </xdr:to>
    <xdr:sp macro="" textlink="">
      <xdr:nvSpPr>
        <xdr:cNvPr id="12" name="Rectángulo 11"/>
        <xdr:cNvSpPr/>
      </xdr:nvSpPr>
      <xdr:spPr>
        <a:xfrm>
          <a:off x="4999047" y="1153391"/>
          <a:ext cx="45719" cy="189328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  <a:p>
          <a:pPr algn="l"/>
          <a:endParaRPr lang="es-AR" sz="1100"/>
        </a:p>
        <a:p>
          <a:pPr algn="l"/>
          <a:endParaRPr lang="es-AR" sz="1100"/>
        </a:p>
      </xdr:txBody>
    </xdr:sp>
    <xdr:clientData/>
  </xdr:twoCellAnchor>
  <xdr:twoCellAnchor>
    <xdr:from>
      <xdr:col>5</xdr:col>
      <xdr:colOff>9525</xdr:colOff>
      <xdr:row>6</xdr:row>
      <xdr:rowOff>19916</xdr:rowOff>
    </xdr:from>
    <xdr:to>
      <xdr:col>5</xdr:col>
      <xdr:colOff>57150</xdr:colOff>
      <xdr:row>6</xdr:row>
      <xdr:rowOff>209244</xdr:rowOff>
    </xdr:to>
    <xdr:sp macro="" textlink="">
      <xdr:nvSpPr>
        <xdr:cNvPr id="18" name="Rectángulo 17"/>
        <xdr:cNvSpPr/>
      </xdr:nvSpPr>
      <xdr:spPr>
        <a:xfrm>
          <a:off x="4562475" y="972416"/>
          <a:ext cx="47625" cy="189328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  <a:p>
          <a:pPr algn="l"/>
          <a:endParaRPr lang="es-AR" sz="1100"/>
        </a:p>
        <a:p>
          <a:pPr algn="l"/>
          <a:endParaRPr lang="es-AR" sz="1100"/>
        </a:p>
      </xdr:txBody>
    </xdr:sp>
    <xdr:clientData/>
  </xdr:twoCellAnchor>
  <xdr:twoCellAnchor>
    <xdr:from>
      <xdr:col>7</xdr:col>
      <xdr:colOff>7947</xdr:colOff>
      <xdr:row>8</xdr:row>
      <xdr:rowOff>10391</xdr:rowOff>
    </xdr:from>
    <xdr:to>
      <xdr:col>7</xdr:col>
      <xdr:colOff>53666</xdr:colOff>
      <xdr:row>9</xdr:row>
      <xdr:rowOff>9219</xdr:rowOff>
    </xdr:to>
    <xdr:sp macro="" textlink="">
      <xdr:nvSpPr>
        <xdr:cNvPr id="19" name="Rectángulo 18"/>
        <xdr:cNvSpPr/>
      </xdr:nvSpPr>
      <xdr:spPr>
        <a:xfrm>
          <a:off x="5227647" y="1343891"/>
          <a:ext cx="45719" cy="189328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  <a:p>
          <a:pPr algn="l"/>
          <a:endParaRPr lang="es-AR" sz="1100"/>
        </a:p>
        <a:p>
          <a:pPr algn="l"/>
          <a:endParaRPr lang="es-AR" sz="1100"/>
        </a:p>
      </xdr:txBody>
    </xdr:sp>
    <xdr:clientData/>
  </xdr:twoCellAnchor>
  <xdr:twoCellAnchor>
    <xdr:from>
      <xdr:col>24</xdr:col>
      <xdr:colOff>7947</xdr:colOff>
      <xdr:row>27</xdr:row>
      <xdr:rowOff>19916</xdr:rowOff>
    </xdr:from>
    <xdr:to>
      <xdr:col>24</xdr:col>
      <xdr:colOff>53666</xdr:colOff>
      <xdr:row>27</xdr:row>
      <xdr:rowOff>228294</xdr:rowOff>
    </xdr:to>
    <xdr:sp macro="" textlink="">
      <xdr:nvSpPr>
        <xdr:cNvPr id="23" name="Rectángulo 22"/>
        <xdr:cNvSpPr/>
      </xdr:nvSpPr>
      <xdr:spPr>
        <a:xfrm>
          <a:off x="8904297" y="5268191"/>
          <a:ext cx="45719" cy="208378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  <a:p>
          <a:pPr algn="l"/>
          <a:endParaRPr lang="es-AR" sz="1100"/>
        </a:p>
        <a:p>
          <a:pPr algn="l"/>
          <a:endParaRPr lang="es-AR" sz="1100"/>
        </a:p>
      </xdr:txBody>
    </xdr:sp>
    <xdr:clientData/>
  </xdr:twoCellAnchor>
  <xdr:twoCellAnchor>
    <xdr:from>
      <xdr:col>8</xdr:col>
      <xdr:colOff>7947</xdr:colOff>
      <xdr:row>9</xdr:row>
      <xdr:rowOff>866</xdr:rowOff>
    </xdr:from>
    <xdr:to>
      <xdr:col>8</xdr:col>
      <xdr:colOff>53666</xdr:colOff>
      <xdr:row>9</xdr:row>
      <xdr:rowOff>209244</xdr:rowOff>
    </xdr:to>
    <xdr:sp macro="" textlink="">
      <xdr:nvSpPr>
        <xdr:cNvPr id="24" name="Rectángulo 23"/>
        <xdr:cNvSpPr/>
      </xdr:nvSpPr>
      <xdr:spPr>
        <a:xfrm>
          <a:off x="5437197" y="1686791"/>
          <a:ext cx="45719" cy="208378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  <a:p>
          <a:pPr algn="l"/>
          <a:endParaRPr lang="es-AR" sz="1100"/>
        </a:p>
        <a:p>
          <a:pPr algn="l"/>
          <a:endParaRPr lang="es-AR" sz="1100"/>
        </a:p>
      </xdr:txBody>
    </xdr:sp>
    <xdr:clientData/>
  </xdr:twoCellAnchor>
  <xdr:twoCellAnchor>
    <xdr:from>
      <xdr:col>8</xdr:col>
      <xdr:colOff>0</xdr:colOff>
      <xdr:row>10</xdr:row>
      <xdr:rowOff>95250</xdr:rowOff>
    </xdr:from>
    <xdr:to>
      <xdr:col>18</xdr:col>
      <xdr:colOff>0</xdr:colOff>
      <xdr:row>10</xdr:row>
      <xdr:rowOff>95250</xdr:rowOff>
    </xdr:to>
    <xdr:cxnSp macro="">
      <xdr:nvCxnSpPr>
        <xdr:cNvPr id="30" name="Conector recto 29"/>
        <xdr:cNvCxnSpPr/>
      </xdr:nvCxnSpPr>
      <xdr:spPr>
        <a:xfrm>
          <a:off x="5429250" y="1990725"/>
          <a:ext cx="2286000" cy="0"/>
        </a:xfrm>
        <a:prstGeom prst="line">
          <a:avLst/>
        </a:prstGeom>
        <a:ln w="508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219075</xdr:colOff>
      <xdr:row>13</xdr:row>
      <xdr:rowOff>104775</xdr:rowOff>
    </xdr:from>
    <xdr:to>
      <xdr:col>19</xdr:col>
      <xdr:colOff>219075</xdr:colOff>
      <xdr:row>13</xdr:row>
      <xdr:rowOff>104775</xdr:rowOff>
    </xdr:to>
    <xdr:cxnSp macro="">
      <xdr:nvCxnSpPr>
        <xdr:cNvPr id="31" name="Conector recto 30"/>
        <xdr:cNvCxnSpPr/>
      </xdr:nvCxnSpPr>
      <xdr:spPr>
        <a:xfrm>
          <a:off x="5876925" y="2628900"/>
          <a:ext cx="2286000" cy="0"/>
        </a:xfrm>
        <a:prstGeom prst="line">
          <a:avLst/>
        </a:prstGeom>
        <a:ln w="508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9525</xdr:colOff>
      <xdr:row>18</xdr:row>
      <xdr:rowOff>104777</xdr:rowOff>
    </xdr:from>
    <xdr:to>
      <xdr:col>20</xdr:col>
      <xdr:colOff>219075</xdr:colOff>
      <xdr:row>18</xdr:row>
      <xdr:rowOff>114300</xdr:rowOff>
    </xdr:to>
    <xdr:cxnSp macro="">
      <xdr:nvCxnSpPr>
        <xdr:cNvPr id="32" name="Conector recto 31"/>
        <xdr:cNvCxnSpPr/>
      </xdr:nvCxnSpPr>
      <xdr:spPr>
        <a:xfrm flipV="1">
          <a:off x="7038975" y="3676652"/>
          <a:ext cx="1352550" cy="9523"/>
        </a:xfrm>
        <a:prstGeom prst="line">
          <a:avLst/>
        </a:prstGeom>
        <a:ln w="508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9525</xdr:colOff>
      <xdr:row>22</xdr:row>
      <xdr:rowOff>104777</xdr:rowOff>
    </xdr:from>
    <xdr:to>
      <xdr:col>21</xdr:col>
      <xdr:colOff>219075</xdr:colOff>
      <xdr:row>22</xdr:row>
      <xdr:rowOff>114300</xdr:rowOff>
    </xdr:to>
    <xdr:cxnSp macro="">
      <xdr:nvCxnSpPr>
        <xdr:cNvPr id="37" name="Conector recto 36"/>
        <xdr:cNvCxnSpPr/>
      </xdr:nvCxnSpPr>
      <xdr:spPr>
        <a:xfrm flipV="1">
          <a:off x="7267575" y="4514852"/>
          <a:ext cx="1352550" cy="9523"/>
        </a:xfrm>
        <a:prstGeom prst="line">
          <a:avLst/>
        </a:prstGeom>
        <a:ln w="508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5</xdr:row>
      <xdr:rowOff>104775</xdr:rowOff>
    </xdr:from>
    <xdr:to>
      <xdr:col>8</xdr:col>
      <xdr:colOff>9525</xdr:colOff>
      <xdr:row>5</xdr:row>
      <xdr:rowOff>104777</xdr:rowOff>
    </xdr:to>
    <xdr:cxnSp macro="">
      <xdr:nvCxnSpPr>
        <xdr:cNvPr id="13" name="Conector recto 12"/>
        <xdr:cNvCxnSpPr/>
      </xdr:nvCxnSpPr>
      <xdr:spPr>
        <a:xfrm flipV="1">
          <a:off x="4743450" y="1162050"/>
          <a:ext cx="695325" cy="2"/>
        </a:xfrm>
        <a:prstGeom prst="line">
          <a:avLst/>
        </a:prstGeom>
        <a:ln w="508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52"/>
  <sheetViews>
    <sheetView tabSelected="1" zoomScaleNormal="100" zoomScaleSheetLayoutView="120" workbookViewId="0">
      <selection activeCell="B7" sqref="B7"/>
    </sheetView>
  </sheetViews>
  <sheetFormatPr baseColWidth="10" defaultRowHeight="13.2" x14ac:dyDescent="0.25"/>
  <cols>
    <col min="1" max="1" width="3.44140625" customWidth="1"/>
    <col min="2" max="2" width="55.5546875" customWidth="1"/>
    <col min="3" max="3" width="6" bestFit="1" customWidth="1"/>
    <col min="4" max="4" width="6.109375" bestFit="1" customWidth="1"/>
    <col min="5" max="5" width="9.109375" hidden="1" customWidth="1"/>
    <col min="6" max="25" width="3.44140625" customWidth="1"/>
  </cols>
  <sheetData>
    <row r="1" spans="1:16381" ht="17.399999999999999" x14ac:dyDescent="0.3">
      <c r="B1" s="36" t="s">
        <v>35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 spans="1:16381" ht="20.25" customHeight="1" x14ac:dyDescent="0.3">
      <c r="B2" s="37" t="s">
        <v>3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1:16381" ht="12" customHeight="1" thickBot="1" x14ac:dyDescent="0.35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16381" ht="16.5" customHeight="1" x14ac:dyDescent="0.25">
      <c r="B4" s="38" t="s">
        <v>0</v>
      </c>
      <c r="C4" s="31" t="s">
        <v>10</v>
      </c>
      <c r="D4" s="32"/>
      <c r="E4" s="7" t="s">
        <v>9</v>
      </c>
      <c r="F4" s="33" t="s">
        <v>31</v>
      </c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5"/>
    </row>
    <row r="5" spans="1:16381" ht="16.5" customHeight="1" x14ac:dyDescent="0.25">
      <c r="B5" s="39"/>
      <c r="C5" s="9" t="s">
        <v>1</v>
      </c>
      <c r="D5" s="10" t="s">
        <v>2</v>
      </c>
      <c r="E5" s="8"/>
      <c r="F5" s="11" t="s">
        <v>11</v>
      </c>
      <c r="G5" s="12" t="s">
        <v>12</v>
      </c>
      <c r="H5" s="12" t="s">
        <v>13</v>
      </c>
      <c r="I5" s="12" t="s">
        <v>14</v>
      </c>
      <c r="J5" s="12" t="s">
        <v>15</v>
      </c>
      <c r="K5" s="12" t="s">
        <v>16</v>
      </c>
      <c r="L5" s="12" t="s">
        <v>17</v>
      </c>
      <c r="M5" s="12" t="s">
        <v>18</v>
      </c>
      <c r="N5" s="12" t="s">
        <v>19</v>
      </c>
      <c r="O5" s="12" t="s">
        <v>20</v>
      </c>
      <c r="P5" s="12" t="s">
        <v>21</v>
      </c>
      <c r="Q5" s="12" t="s">
        <v>22</v>
      </c>
      <c r="R5" s="12" t="s">
        <v>23</v>
      </c>
      <c r="S5" s="12" t="s">
        <v>24</v>
      </c>
      <c r="T5" s="12" t="s">
        <v>25</v>
      </c>
      <c r="U5" s="12" t="s">
        <v>26</v>
      </c>
      <c r="V5" s="12" t="s">
        <v>27</v>
      </c>
      <c r="W5" s="12" t="s">
        <v>28</v>
      </c>
      <c r="X5" s="12" t="s">
        <v>29</v>
      </c>
      <c r="Y5" s="13" t="s">
        <v>30</v>
      </c>
    </row>
    <row r="6" spans="1:16381" ht="16.5" customHeight="1" x14ac:dyDescent="0.25">
      <c r="B6" s="30" t="s">
        <v>48</v>
      </c>
      <c r="C6" s="14">
        <v>0</v>
      </c>
      <c r="D6" s="15">
        <f>D10</f>
        <v>92</v>
      </c>
      <c r="E6" s="16">
        <f>D6-C6</f>
        <v>92</v>
      </c>
      <c r="F6" s="17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9"/>
    </row>
    <row r="7" spans="1:16381" s="1" customFormat="1" ht="16.5" customHeight="1" x14ac:dyDescent="0.25">
      <c r="A7"/>
      <c r="B7" s="29" t="s">
        <v>44</v>
      </c>
      <c r="C7" s="14">
        <v>0</v>
      </c>
      <c r="D7" s="15">
        <v>0</v>
      </c>
      <c r="E7" s="16">
        <f>D7-C7</f>
        <v>0</v>
      </c>
      <c r="F7" s="17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9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</row>
    <row r="8" spans="1:16381" s="1" customFormat="1" ht="16.5" customHeight="1" x14ac:dyDescent="0.25">
      <c r="A8"/>
      <c r="B8" s="29" t="s">
        <v>45</v>
      </c>
      <c r="C8" s="14">
        <v>30</v>
      </c>
      <c r="D8" s="15">
        <f>C8</f>
        <v>30</v>
      </c>
      <c r="E8" s="16">
        <f>D8-C8</f>
        <v>0</v>
      </c>
      <c r="F8" s="17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9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</row>
    <row r="9" spans="1:16381" s="1" customFormat="1" ht="16.5" customHeight="1" x14ac:dyDescent="0.25">
      <c r="A9"/>
      <c r="B9" s="29" t="s">
        <v>46</v>
      </c>
      <c r="C9" s="14">
        <f>D8+31</f>
        <v>61</v>
      </c>
      <c r="D9" s="15">
        <f>C9</f>
        <v>61</v>
      </c>
      <c r="E9" s="16">
        <f>D9-C9</f>
        <v>0</v>
      </c>
      <c r="F9" s="17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</row>
    <row r="10" spans="1:16381" s="1" customFormat="1" ht="16.5" customHeight="1" x14ac:dyDescent="0.25">
      <c r="A10"/>
      <c r="B10" s="29" t="s">
        <v>47</v>
      </c>
      <c r="C10" s="14">
        <f>C9+31</f>
        <v>92</v>
      </c>
      <c r="D10" s="15">
        <f>C10</f>
        <v>92</v>
      </c>
      <c r="E10" s="16">
        <f>D10-C10</f>
        <v>0</v>
      </c>
      <c r="F10" s="17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9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s="1" customFormat="1" ht="16.5" customHeight="1" x14ac:dyDescent="0.25">
      <c r="A11"/>
      <c r="B11" s="30" t="s">
        <v>36</v>
      </c>
      <c r="C11" s="14">
        <f>C12</f>
        <v>92</v>
      </c>
      <c r="D11" s="15">
        <f>D13</f>
        <v>392</v>
      </c>
      <c r="E11" s="16"/>
      <c r="F11" s="17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9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s="1" customFormat="1" ht="16.5" customHeight="1" x14ac:dyDescent="0.25">
      <c r="A12"/>
      <c r="B12" s="29" t="s">
        <v>38</v>
      </c>
      <c r="C12" s="14">
        <f>C9+31</f>
        <v>92</v>
      </c>
      <c r="D12" s="15">
        <f>C12+243</f>
        <v>335</v>
      </c>
      <c r="E12" s="16">
        <f>D12-C12</f>
        <v>243</v>
      </c>
      <c r="F12" s="17"/>
      <c r="G12" s="18"/>
      <c r="H12" s="18"/>
      <c r="I12" s="20"/>
      <c r="J12" s="20"/>
      <c r="K12" s="20"/>
      <c r="L12" s="20"/>
      <c r="M12" s="20"/>
      <c r="N12" s="20"/>
      <c r="O12" s="20"/>
      <c r="P12" s="20"/>
      <c r="Q12" s="18"/>
      <c r="R12" s="18"/>
      <c r="S12" s="18"/>
      <c r="T12" s="18"/>
      <c r="U12" s="18"/>
      <c r="V12" s="18"/>
      <c r="W12" s="18"/>
      <c r="X12" s="18"/>
      <c r="Y12" s="19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s="1" customFormat="1" ht="16.5" customHeight="1" x14ac:dyDescent="0.25">
      <c r="A13"/>
      <c r="B13" s="29" t="s">
        <v>39</v>
      </c>
      <c r="C13" s="14">
        <f>C12+90</f>
        <v>182</v>
      </c>
      <c r="D13" s="15">
        <f>C13+210</f>
        <v>392</v>
      </c>
      <c r="E13" s="16">
        <f>D13-C13</f>
        <v>210</v>
      </c>
      <c r="F13" s="17"/>
      <c r="G13" s="18"/>
      <c r="H13" s="18"/>
      <c r="I13" s="18"/>
      <c r="J13" s="18"/>
      <c r="K13" s="18"/>
      <c r="L13" s="20"/>
      <c r="M13" s="20"/>
      <c r="N13" s="20"/>
      <c r="O13" s="20"/>
      <c r="P13" s="20"/>
      <c r="Q13" s="20"/>
      <c r="R13" s="20"/>
      <c r="S13" s="18"/>
      <c r="T13" s="18"/>
      <c r="U13" s="18"/>
      <c r="V13" s="18"/>
      <c r="W13" s="18"/>
      <c r="X13" s="18"/>
      <c r="Y13" s="19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s="1" customFormat="1" ht="16.5" customHeight="1" x14ac:dyDescent="0.25">
      <c r="A14"/>
      <c r="B14" s="30" t="s">
        <v>32</v>
      </c>
      <c r="C14" s="14">
        <f>C10+60</f>
        <v>152</v>
      </c>
      <c r="D14" s="15">
        <f>D18</f>
        <v>456</v>
      </c>
      <c r="E14" s="16"/>
      <c r="F14" s="17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9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s="1" customFormat="1" ht="16.5" customHeight="1" x14ac:dyDescent="0.25">
      <c r="A15"/>
      <c r="B15" s="29" t="s">
        <v>40</v>
      </c>
      <c r="C15" s="14">
        <f>C10+60</f>
        <v>152</v>
      </c>
      <c r="D15" s="15">
        <f>C15+304</f>
        <v>456</v>
      </c>
      <c r="E15" s="16">
        <f>D15-C15</f>
        <v>304</v>
      </c>
      <c r="F15" s="17"/>
      <c r="G15" s="18"/>
      <c r="H15" s="18"/>
      <c r="I15" s="18"/>
      <c r="J15" s="18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18"/>
      <c r="V15" s="18"/>
      <c r="W15" s="18"/>
      <c r="X15" s="18"/>
      <c r="Y15" s="19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s="1" customFormat="1" ht="16.5" customHeight="1" x14ac:dyDescent="0.25">
      <c r="A16"/>
      <c r="B16" s="29" t="s">
        <v>33</v>
      </c>
      <c r="C16" s="14">
        <f>C10+274</f>
        <v>366</v>
      </c>
      <c r="D16" s="15">
        <f>C16+91</f>
        <v>457</v>
      </c>
      <c r="E16" s="16">
        <f>D16-C16</f>
        <v>91</v>
      </c>
      <c r="F16" s="17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20"/>
      <c r="S16" s="20"/>
      <c r="T16" s="20"/>
      <c r="U16" s="18"/>
      <c r="V16" s="18"/>
      <c r="W16" s="18"/>
      <c r="X16" s="18"/>
      <c r="Y16" s="19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s="1" customFormat="1" ht="16.5" customHeight="1" x14ac:dyDescent="0.25">
      <c r="A17"/>
      <c r="B17" s="29" t="s">
        <v>41</v>
      </c>
      <c r="C17" s="14">
        <f>C10+274</f>
        <v>366</v>
      </c>
      <c r="D17" s="15">
        <f>C17+61</f>
        <v>427</v>
      </c>
      <c r="E17" s="16">
        <f>D17-C17</f>
        <v>61</v>
      </c>
      <c r="F17" s="17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20"/>
      <c r="S17" s="20"/>
      <c r="T17" s="18"/>
      <c r="U17" s="18"/>
      <c r="V17" s="18"/>
      <c r="W17" s="18"/>
      <c r="X17" s="18"/>
      <c r="Y17" s="19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s="1" customFormat="1" ht="16.5" customHeight="1" x14ac:dyDescent="0.25">
      <c r="A18"/>
      <c r="B18" s="29" t="s">
        <v>42</v>
      </c>
      <c r="C18" s="14">
        <f>C10+334</f>
        <v>426</v>
      </c>
      <c r="D18" s="15">
        <f>C18+30</f>
        <v>456</v>
      </c>
      <c r="E18" s="16">
        <f>D18-C18</f>
        <v>30</v>
      </c>
      <c r="F18" s="17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20"/>
      <c r="U18" s="18"/>
      <c r="V18" s="18"/>
      <c r="W18" s="18"/>
      <c r="X18" s="18"/>
      <c r="Y18" s="19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s="1" customFormat="1" ht="16.5" customHeight="1" x14ac:dyDescent="0.25">
      <c r="A19"/>
      <c r="B19" s="30" t="s">
        <v>37</v>
      </c>
      <c r="C19" s="14">
        <f>C20</f>
        <v>304</v>
      </c>
      <c r="D19" s="15">
        <f>D22</f>
        <v>486</v>
      </c>
      <c r="E19" s="16"/>
      <c r="F19" s="17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s="1" customFormat="1" ht="16.5" customHeight="1" x14ac:dyDescent="0.25">
      <c r="A20"/>
      <c r="B20" s="29" t="s">
        <v>43</v>
      </c>
      <c r="C20" s="14">
        <f>C8+274</f>
        <v>304</v>
      </c>
      <c r="D20" s="15">
        <f>C20+30</f>
        <v>334</v>
      </c>
      <c r="E20" s="16">
        <f>D20-C20</f>
        <v>30</v>
      </c>
      <c r="F20" s="17"/>
      <c r="G20" s="18"/>
      <c r="H20" s="18"/>
      <c r="I20" s="18"/>
      <c r="J20" s="18"/>
      <c r="K20" s="18"/>
      <c r="L20" s="18"/>
      <c r="M20" s="18"/>
      <c r="N20" s="18"/>
      <c r="O20" s="18"/>
      <c r="P20" s="20"/>
      <c r="Q20" s="18"/>
      <c r="R20" s="18"/>
      <c r="S20" s="18"/>
      <c r="T20" s="18"/>
      <c r="U20" s="18"/>
      <c r="V20" s="18"/>
      <c r="W20" s="18"/>
      <c r="X20" s="18"/>
      <c r="Y20" s="19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s="1" customFormat="1" ht="16.5" customHeight="1" x14ac:dyDescent="0.25">
      <c r="A21"/>
      <c r="B21" s="29" t="s">
        <v>4</v>
      </c>
      <c r="C21" s="14">
        <f>D20</f>
        <v>334</v>
      </c>
      <c r="D21" s="15">
        <f>C21+30</f>
        <v>364</v>
      </c>
      <c r="E21" s="16">
        <f>D21-C21</f>
        <v>30</v>
      </c>
      <c r="F21" s="17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20"/>
      <c r="R21" s="18"/>
      <c r="S21" s="18"/>
      <c r="T21" s="18"/>
      <c r="U21" s="18"/>
      <c r="V21" s="18"/>
      <c r="W21" s="18"/>
      <c r="X21" s="18"/>
      <c r="Y21" s="19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1" s="1" customFormat="1" ht="16.5" customHeight="1" x14ac:dyDescent="0.25">
      <c r="A22"/>
      <c r="B22" s="29" t="s">
        <v>6</v>
      </c>
      <c r="C22" s="21">
        <f>D21</f>
        <v>364</v>
      </c>
      <c r="D22" s="15">
        <f>C22+122</f>
        <v>486</v>
      </c>
      <c r="E22" s="16">
        <f>D22-C22</f>
        <v>122</v>
      </c>
      <c r="F22" s="17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20"/>
      <c r="S22" s="20"/>
      <c r="T22" s="20"/>
      <c r="U22" s="20"/>
      <c r="V22" s="18"/>
      <c r="W22" s="18"/>
      <c r="X22" s="18"/>
      <c r="Y22" s="19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1" s="1" customFormat="1" ht="16.5" customHeight="1" x14ac:dyDescent="0.25">
      <c r="A23"/>
      <c r="B23" s="30" t="s">
        <v>37</v>
      </c>
      <c r="C23" s="21">
        <f>C24</f>
        <v>334</v>
      </c>
      <c r="D23" s="15">
        <f>D26</f>
        <v>516</v>
      </c>
      <c r="E23" s="16"/>
      <c r="F23" s="17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9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1" s="1" customFormat="1" ht="16.5" customHeight="1" x14ac:dyDescent="0.25">
      <c r="A24"/>
      <c r="B24" s="29" t="s">
        <v>43</v>
      </c>
      <c r="C24" s="21">
        <f>D20</f>
        <v>334</v>
      </c>
      <c r="D24" s="15">
        <f>C24+30</f>
        <v>364</v>
      </c>
      <c r="E24" s="16">
        <f>D24-C24</f>
        <v>30</v>
      </c>
      <c r="F24" s="17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20"/>
      <c r="R24" s="18"/>
      <c r="S24" s="18"/>
      <c r="T24" s="18"/>
      <c r="U24" s="18"/>
      <c r="V24" s="18"/>
      <c r="W24" s="18"/>
      <c r="X24" s="18"/>
      <c r="Y24" s="19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1" s="1" customFormat="1" ht="16.5" customHeight="1" x14ac:dyDescent="0.25">
      <c r="A25"/>
      <c r="B25" s="29" t="s">
        <v>4</v>
      </c>
      <c r="C25" s="21">
        <f>D24</f>
        <v>364</v>
      </c>
      <c r="D25" s="15">
        <f>C25+30</f>
        <v>394</v>
      </c>
      <c r="E25" s="16">
        <f>D25-C25</f>
        <v>30</v>
      </c>
      <c r="F25" s="17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20"/>
      <c r="S25" s="18"/>
      <c r="T25" s="18"/>
      <c r="U25" s="18"/>
      <c r="V25" s="18"/>
      <c r="W25" s="18"/>
      <c r="X25" s="18"/>
      <c r="Y25" s="19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1" s="2" customFormat="1" ht="16.5" customHeight="1" x14ac:dyDescent="0.25">
      <c r="A26"/>
      <c r="B26" s="29" t="s">
        <v>5</v>
      </c>
      <c r="C26" s="14">
        <f>D25</f>
        <v>394</v>
      </c>
      <c r="D26" s="15">
        <f>C26+122</f>
        <v>516</v>
      </c>
      <c r="E26" s="16">
        <f t="shared" ref="E26:E28" si="0">D26-C26</f>
        <v>122</v>
      </c>
      <c r="F26" s="17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20"/>
      <c r="T26" s="20"/>
      <c r="U26" s="20"/>
      <c r="V26" s="20"/>
      <c r="W26" s="18"/>
      <c r="X26" s="18"/>
      <c r="Y26" s="19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s="2" customFormat="1" ht="16.5" customHeight="1" x14ac:dyDescent="0.25">
      <c r="A27"/>
      <c r="B27" s="30" t="s">
        <v>7</v>
      </c>
      <c r="C27" s="14">
        <f>D26-30</f>
        <v>486</v>
      </c>
      <c r="D27" s="15">
        <f>C27+91</f>
        <v>577</v>
      </c>
      <c r="E27" s="16">
        <f t="shared" si="0"/>
        <v>91</v>
      </c>
      <c r="F27" s="17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20"/>
      <c r="W27" s="20"/>
      <c r="X27" s="20"/>
      <c r="Y27" s="19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" customFormat="1" ht="18.75" customHeight="1" thickBot="1" x14ac:dyDescent="0.3">
      <c r="A28"/>
      <c r="B28" s="22" t="s">
        <v>8</v>
      </c>
      <c r="C28" s="23">
        <f>D27+1</f>
        <v>578</v>
      </c>
      <c r="D28" s="24">
        <f>C28</f>
        <v>578</v>
      </c>
      <c r="E28" s="25">
        <f t="shared" si="0"/>
        <v>0</v>
      </c>
      <c r="F28" s="26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1" ht="23.25" customHeight="1" x14ac:dyDescent="0.25">
      <c r="B29" s="5" t="s">
        <v>34</v>
      </c>
    </row>
    <row r="30" spans="1:16381" x14ac:dyDescent="0.25">
      <c r="B30" s="3"/>
    </row>
    <row r="31" spans="1:16381" x14ac:dyDescent="0.25">
      <c r="B31" s="3"/>
    </row>
    <row r="32" spans="1:16381" x14ac:dyDescent="0.25">
      <c r="B32" s="3"/>
    </row>
    <row r="33" spans="2:2" x14ac:dyDescent="0.25">
      <c r="B33" s="3"/>
    </row>
    <row r="34" spans="2:2" x14ac:dyDescent="0.25">
      <c r="B34" s="3"/>
    </row>
    <row r="35" spans="2:2" x14ac:dyDescent="0.25">
      <c r="B35" s="3"/>
    </row>
    <row r="36" spans="2:2" x14ac:dyDescent="0.25">
      <c r="B36" s="3"/>
    </row>
    <row r="37" spans="2:2" x14ac:dyDescent="0.25">
      <c r="B37" s="3"/>
    </row>
    <row r="38" spans="2:2" x14ac:dyDescent="0.25">
      <c r="B38" s="3"/>
    </row>
    <row r="39" spans="2:2" x14ac:dyDescent="0.25">
      <c r="B39" s="3"/>
    </row>
    <row r="40" spans="2:2" x14ac:dyDescent="0.25">
      <c r="B40" s="3"/>
    </row>
    <row r="41" spans="2:2" x14ac:dyDescent="0.25">
      <c r="B41" s="3"/>
    </row>
    <row r="42" spans="2:2" x14ac:dyDescent="0.25">
      <c r="B42" s="4"/>
    </row>
    <row r="43" spans="2:2" x14ac:dyDescent="0.25">
      <c r="B43" s="4"/>
    </row>
    <row r="44" spans="2:2" x14ac:dyDescent="0.25">
      <c r="B44" s="3"/>
    </row>
    <row r="45" spans="2:2" x14ac:dyDescent="0.25">
      <c r="B45" s="3"/>
    </row>
    <row r="46" spans="2:2" x14ac:dyDescent="0.25">
      <c r="B46" s="3"/>
    </row>
    <row r="47" spans="2:2" x14ac:dyDescent="0.25">
      <c r="B47" s="3"/>
    </row>
    <row r="48" spans="2:2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</sheetData>
  <mergeCells count="5">
    <mergeCell ref="C4:D4"/>
    <mergeCell ref="F4:Y4"/>
    <mergeCell ref="B1:Y1"/>
    <mergeCell ref="B2:Y2"/>
    <mergeCell ref="B4:B5"/>
  </mergeCells>
  <phoneticPr fontId="1" type="noConversion"/>
  <printOptions horizontalCentered="1"/>
  <pageMargins left="0.78740157480314965" right="0.78740157480314965" top="0.78740157480314965" bottom="0.82677165354330717" header="0.35433070866141736" footer="0.35433070866141736"/>
  <pageSetup paperSize="9" scale="96" orientation="landscape" r:id="rId1"/>
  <headerFooter alignWithMargins="0">
    <oddFooter>&amp;R&amp;P/&amp;N</oddFooter>
  </headerFooter>
  <ignoredErrors>
    <ignoredError sqref="D19" formula="1"/>
    <ignoredError sqref="F5:Y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EIA-Cronograma</vt:lpstr>
      <vt:lpstr>'EIA-Cronograma'!Área_de_impresión</vt:lpstr>
    </vt:vector>
  </TitlesOfParts>
  <Company>juwi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g.schmidt</dc:creator>
  <cp:lastModifiedBy>usuario</cp:lastModifiedBy>
  <cp:lastPrinted>2016-05-28T15:28:02Z</cp:lastPrinted>
  <dcterms:created xsi:type="dcterms:W3CDTF">2008-09-04T16:45:08Z</dcterms:created>
  <dcterms:modified xsi:type="dcterms:W3CDTF">2016-05-30T12:41:37Z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